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渝水区2025年稻谷补贴资金分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<sst xmlns="http://schemas.openxmlformats.org/spreadsheetml/2006/main" count="40" uniqueCount="32">
  <si>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附件：</t>
  </si>
  <si>
    <t>渝水区(含高新区)2025年稻谷补贴资金分配表</t>
  </si>
  <si>
    <t>单位：亩、元</t>
  </si>
  <si>
    <t>编号</t>
  </si>
  <si>
    <r>
      <rPr>
        <b/>
        <sz val="10"/>
        <rFont val="宋体"/>
        <charset val="134"/>
      </rPr>
      <t>乡</t>
    </r>
    <r>
      <rPr>
        <b/>
        <sz val="10"/>
        <rFont val="Arial Narrow"/>
        <charset val="134"/>
      </rPr>
      <t>(</t>
    </r>
    <r>
      <rPr>
        <b/>
        <sz val="10"/>
        <rFont val="宋体"/>
        <charset val="134"/>
      </rPr>
      <t>镇场</t>
    </r>
    <r>
      <rPr>
        <b/>
        <sz val="10"/>
        <rFont val="Arial Narrow"/>
        <charset val="134"/>
      </rPr>
      <t>)</t>
    </r>
    <r>
      <rPr>
        <b/>
        <sz val="10"/>
        <rFont val="宋体"/>
        <charset val="134"/>
      </rPr>
      <t>名称</t>
    </r>
  </si>
  <si>
    <t>水稻合计</t>
  </si>
  <si>
    <t>早稻</t>
  </si>
  <si>
    <t>中稻</t>
  </si>
  <si>
    <t>晚稻</t>
  </si>
  <si>
    <t>备注</t>
  </si>
  <si>
    <t>面积</t>
  </si>
  <si>
    <t>其中：订单面积</t>
  </si>
  <si>
    <t>稻谷补贴金额</t>
  </si>
  <si>
    <t>补贴金额</t>
  </si>
  <si>
    <t>水北镇</t>
  </si>
  <si>
    <t>稻谷补贴标准为：普通早稻34.3元/亩，订单早稻39.74元/亩；普通中稻27.2元/亩，订单中稻32.59元/亩；普通晚稻27.2元/亩，订单晚稻32.58元/亩。</t>
  </si>
  <si>
    <t>鹄山镇</t>
  </si>
  <si>
    <t>人和乡</t>
  </si>
  <si>
    <t>下村镇</t>
  </si>
  <si>
    <t>界水乡</t>
  </si>
  <si>
    <t>良山镇</t>
  </si>
  <si>
    <t>珠珊镇</t>
  </si>
  <si>
    <t>罗坊镇</t>
  </si>
  <si>
    <t>姚圩镇</t>
  </si>
  <si>
    <t>南安乡</t>
  </si>
  <si>
    <t>新溪乡</t>
  </si>
  <si>
    <t>仙来办</t>
  </si>
  <si>
    <t>区水利局</t>
  </si>
  <si>
    <t>水西镇</t>
  </si>
  <si>
    <t>马洪办</t>
  </si>
  <si>
    <t>城东办</t>
  </si>
  <si>
    <t>全区合计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</si>
</sst>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b/>
      <sz val="10"/>
      <name val="Arial Narrow"/>
      <charset val="134"/>
    </font>
    <font>
      <sz val="10"/>
      <name val="Arial Narrow"/>
      <charset val="134"/>
    </font>
    <font>
      <b/>
      <sz val="16"/>
      <name val="华文中宋"/>
      <charset val="134"/>
    </font>
    <font>
      <b/>
      <sz val="18"/>
      <name val="宋体"/>
      <charset val="134"/>
      <scheme val="major"/>
    </font>
    <font>
      <sz val="12"/>
      <name val="宋体"/>
      <charset val="134"/>
      <scheme val="major"/>
    </font>
    <font>
      <u/>
      <sz val="12"/>
      <name val="宋体"/>
      <charset val="134"/>
      <scheme val="major"/>
    </font>
    <font>
      <b/>
      <sz val="10"/>
      <name val="宋体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shrinkToFi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2" xfId="0" applyFont="1" applyBorder="1" applyAlignment="1">
      <alignment horizontal="center" vertical="center" wrapText="1" shrinkToFit="1"/>
    </xf>
    <xf numFmtId="0" fontId="8" fillId="0" borderId="3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 shrinkToFit="1"/>
    </xf>
    <xf numFmtId="0" fontId="8" fillId="0" borderId="3" xfId="0" applyFont="1" applyBorder="1" applyAlignment="1">
      <alignment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wrapText="1" shrinkToFit="1"/>
    </xf>
    <xf numFmtId="0" fontId="8" fillId="0" borderId="6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3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shrinkToFit="1"/>
    </xf>
    <xf numFmtId="0" fontId="2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 shrinkToFit="1"/>
    </xf>
    <xf numFmtId="0" fontId="8" fillId="0" borderId="4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tabSelected="1" workbookViewId="0">
      <selection activeCell="G6" sqref="G6"/>
    </sheetView>
  </sheetViews>
  <sheetFormatPr defaultColWidth="9" defaultRowHeight="14.25"/>
  <cols>
    <col min="1" max="1" width="5.5" customWidth="1"/>
    <col min="2" max="2" width="8.75" customWidth="1"/>
    <col min="3" max="4" width="9.25" customWidth="1"/>
    <col min="5" max="5" width="11.75" customWidth="1"/>
    <col min="6" max="6" width="10" customWidth="1"/>
    <col min="7" max="7" width="8.25" customWidth="1"/>
    <col min="8" max="8" width="11.625" customWidth="1"/>
    <col min="9" max="9" width="8.875" customWidth="1"/>
    <col min="10" max="10" width="8.5" customWidth="1"/>
    <col min="11" max="11" width="9.25" customWidth="1"/>
    <col min="12" max="13" width="9.375" customWidth="1"/>
    <col min="14" max="14" width="10.5" customWidth="1"/>
    <col min="15" max="15" width="9.375" customWidth="1"/>
    <col min="16" max="16" width="15.375" customWidth="1"/>
    <col min="17" max="17" width="8" customWidth="1"/>
    <col min="18" max="18" width="9.5" customWidth="1"/>
    <col min="20" max="21" width="9.625"/>
  </cols>
  <sheetData>
    <row r="1" ht="20.25" spans="1:15">
      <c r="A1" s="5" t="s">
        <v>0</v>
      </c>
      <c r="B1" s="6"/>
      <c r="C1" s="6"/>
      <c r="D1" s="6"/>
      <c r="E1" s="6"/>
      <c r="F1" s="6"/>
      <c r="G1" s="6"/>
      <c r="H1" s="6"/>
      <c r="I1" s="21"/>
      <c r="J1" s="21"/>
      <c r="K1" s="21"/>
      <c r="L1" s="21"/>
      <c r="M1" s="21"/>
      <c r="N1" s="21"/>
      <c r="O1" s="21"/>
    </row>
    <row r="2" ht="22.5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0.1" customHeight="1" spans="1:1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="2" customFormat="1" ht="15" customHeight="1" spans="1:15">
      <c r="A4" s="10" t="s">
        <v>3</v>
      </c>
      <c r="B4" s="10" t="s">
        <v>4</v>
      </c>
      <c r="C4" s="11" t="s">
        <v>5</v>
      </c>
      <c r="D4" s="11"/>
      <c r="E4" s="11"/>
      <c r="F4" s="11" t="s">
        <v>6</v>
      </c>
      <c r="G4" s="11"/>
      <c r="H4" s="11"/>
      <c r="I4" s="11" t="s">
        <v>7</v>
      </c>
      <c r="J4" s="11"/>
      <c r="K4" s="11"/>
      <c r="L4" s="11" t="s">
        <v>8</v>
      </c>
      <c r="M4" s="11"/>
      <c r="N4" s="11"/>
      <c r="O4" s="10" t="s">
        <v>9</v>
      </c>
    </row>
    <row r="5" s="3" customFormat="1" ht="37.5" customHeight="1" spans="1:15">
      <c r="A5" s="12"/>
      <c r="B5" s="12"/>
      <c r="C5" s="11" t="s">
        <v>10</v>
      </c>
      <c r="D5" s="11" t="s">
        <v>11</v>
      </c>
      <c r="E5" s="13" t="s">
        <v>12</v>
      </c>
      <c r="F5" s="11" t="s">
        <v>10</v>
      </c>
      <c r="G5" s="11" t="s">
        <v>11</v>
      </c>
      <c r="H5" s="11" t="s">
        <v>13</v>
      </c>
      <c r="I5" s="11" t="s">
        <v>10</v>
      </c>
      <c r="J5" s="11" t="s">
        <v>11</v>
      </c>
      <c r="K5" s="11" t="s">
        <v>13</v>
      </c>
      <c r="L5" s="11" t="s">
        <v>10</v>
      </c>
      <c r="M5" s="11" t="s">
        <v>11</v>
      </c>
      <c r="N5" s="11" t="s">
        <v>13</v>
      </c>
      <c r="O5" s="12"/>
    </row>
    <row r="6" s="3" customFormat="1" ht="21.95" customHeight="1" spans="1:20">
      <c r="A6" s="11">
        <v>1</v>
      </c>
      <c r="B6" s="11" t="s">
        <v>14</v>
      </c>
      <c r="C6" s="14">
        <f t="shared" ref="C6:C21" si="0">F6+I6+L6</f>
        <v>64767.1</v>
      </c>
      <c r="D6" s="14">
        <f t="shared" ref="D6:D21" si="1">G6+J6+M6</f>
        <v>0</v>
      </c>
      <c r="E6" s="14">
        <f t="shared" ref="E6:E21" si="2">H6+K6+N6</f>
        <v>1929761.87</v>
      </c>
      <c r="F6" s="15">
        <v>23675.6</v>
      </c>
      <c r="G6" s="14">
        <v>0</v>
      </c>
      <c r="H6" s="14">
        <f>ROUND((F6-G6)*34.3+G6*39.74,2)</f>
        <v>812073.08</v>
      </c>
      <c r="I6" s="14">
        <v>19503.67</v>
      </c>
      <c r="J6" s="14">
        <v>0</v>
      </c>
      <c r="K6" s="22">
        <f>ROUND((I6-J6)*27.2+J6*32.59,2)</f>
        <v>530499.82</v>
      </c>
      <c r="L6" s="14">
        <v>21587.83</v>
      </c>
      <c r="M6" s="14">
        <v>0</v>
      </c>
      <c r="N6" s="14">
        <v>587188.97</v>
      </c>
      <c r="O6" s="23" t="s">
        <v>15</v>
      </c>
      <c r="P6" s="24"/>
      <c r="Q6" s="24"/>
      <c r="R6" s="24"/>
      <c r="S6" s="24"/>
      <c r="T6" s="27"/>
    </row>
    <row r="7" s="3" customFormat="1" ht="21.95" customHeight="1" spans="1:20">
      <c r="A7" s="11">
        <v>2</v>
      </c>
      <c r="B7" s="11" t="s">
        <v>16</v>
      </c>
      <c r="C7" s="14">
        <f t="shared" si="0"/>
        <v>25371.08</v>
      </c>
      <c r="D7" s="14">
        <f t="shared" si="1"/>
        <v>0</v>
      </c>
      <c r="E7" s="14">
        <f t="shared" si="2"/>
        <v>764883.29</v>
      </c>
      <c r="F7" s="14">
        <v>10533.79</v>
      </c>
      <c r="G7" s="14">
        <v>0</v>
      </c>
      <c r="H7" s="14">
        <f t="shared" ref="H7:H21" si="3">ROUND((F7-G7)*34.3+G7*39.74,2)</f>
        <v>361309</v>
      </c>
      <c r="I7" s="14">
        <v>4204.1</v>
      </c>
      <c r="J7" s="14">
        <v>0</v>
      </c>
      <c r="K7" s="22">
        <f t="shared" ref="K7:K21" si="4">ROUND((I7-J7)*27.2+J7*32.59,2)</f>
        <v>114351.52</v>
      </c>
      <c r="L7" s="14">
        <v>10633.19</v>
      </c>
      <c r="M7" s="14">
        <v>0</v>
      </c>
      <c r="N7" s="14">
        <v>289222.77</v>
      </c>
      <c r="O7" s="25"/>
      <c r="P7" s="24"/>
      <c r="Q7" s="24"/>
      <c r="R7" s="24"/>
      <c r="S7" s="24"/>
      <c r="T7" s="27"/>
    </row>
    <row r="8" s="3" customFormat="1" ht="21.95" customHeight="1" spans="1:20">
      <c r="A8" s="11">
        <v>3</v>
      </c>
      <c r="B8" s="11" t="s">
        <v>17</v>
      </c>
      <c r="C8" s="14">
        <f t="shared" si="0"/>
        <v>24107.59</v>
      </c>
      <c r="D8" s="14">
        <f t="shared" si="1"/>
        <v>230</v>
      </c>
      <c r="E8" s="14">
        <f t="shared" si="2"/>
        <v>701590.41</v>
      </c>
      <c r="F8" s="14">
        <v>6283.49</v>
      </c>
      <c r="G8" s="14">
        <v>230</v>
      </c>
      <c r="H8" s="14">
        <f t="shared" si="3"/>
        <v>216774.91</v>
      </c>
      <c r="I8" s="14">
        <v>11387.2</v>
      </c>
      <c r="J8" s="14">
        <v>0</v>
      </c>
      <c r="K8" s="22">
        <f t="shared" si="4"/>
        <v>309731.84</v>
      </c>
      <c r="L8" s="14">
        <v>6436.9</v>
      </c>
      <c r="M8" s="14">
        <v>0</v>
      </c>
      <c r="N8" s="14">
        <v>175083.66</v>
      </c>
      <c r="O8" s="25"/>
      <c r="P8" s="24"/>
      <c r="Q8" s="24"/>
      <c r="R8" s="24"/>
      <c r="S8" s="24"/>
      <c r="T8" s="27"/>
    </row>
    <row r="9" s="3" customFormat="1" ht="21.95" customHeight="1" spans="1:20">
      <c r="A9" s="11">
        <v>4</v>
      </c>
      <c r="B9" s="11" t="s">
        <v>18</v>
      </c>
      <c r="C9" s="14">
        <f t="shared" si="0"/>
        <v>50927.08</v>
      </c>
      <c r="D9" s="14">
        <f t="shared" si="1"/>
        <v>13766.26</v>
      </c>
      <c r="E9" s="14">
        <f t="shared" si="2"/>
        <v>1577017.81</v>
      </c>
      <c r="F9" s="14">
        <v>16527.94</v>
      </c>
      <c r="G9" s="14">
        <v>6292.28</v>
      </c>
      <c r="H9" s="14">
        <f t="shared" si="3"/>
        <v>601138.35</v>
      </c>
      <c r="I9" s="14">
        <v>19202.34</v>
      </c>
      <c r="J9" s="14">
        <v>1310.6</v>
      </c>
      <c r="K9" s="22">
        <f t="shared" si="4"/>
        <v>529367.78</v>
      </c>
      <c r="L9" s="14">
        <v>15196.8</v>
      </c>
      <c r="M9" s="14">
        <v>6163.38</v>
      </c>
      <c r="N9" s="14">
        <v>446511.68</v>
      </c>
      <c r="O9" s="25"/>
      <c r="P9" s="24"/>
      <c r="Q9" s="24"/>
      <c r="R9" s="24"/>
      <c r="S9" s="24"/>
      <c r="T9" s="27"/>
    </row>
    <row r="10" s="3" customFormat="1" ht="21.95" customHeight="1" spans="1:20">
      <c r="A10" s="11">
        <v>5</v>
      </c>
      <c r="B10" s="11" t="s">
        <v>19</v>
      </c>
      <c r="C10" s="14">
        <f t="shared" si="0"/>
        <v>23146.52</v>
      </c>
      <c r="D10" s="14">
        <f t="shared" si="1"/>
        <v>0</v>
      </c>
      <c r="E10" s="14">
        <f t="shared" si="2"/>
        <v>685398.17</v>
      </c>
      <c r="F10" s="14">
        <v>7860.96</v>
      </c>
      <c r="G10" s="14">
        <v>0</v>
      </c>
      <c r="H10" s="14">
        <f t="shared" si="3"/>
        <v>269630.93</v>
      </c>
      <c r="I10" s="14">
        <v>7389.3</v>
      </c>
      <c r="J10" s="14">
        <v>0</v>
      </c>
      <c r="K10" s="22">
        <f t="shared" si="4"/>
        <v>200988.96</v>
      </c>
      <c r="L10" s="14">
        <v>7896.26</v>
      </c>
      <c r="M10" s="14">
        <v>0</v>
      </c>
      <c r="N10" s="14">
        <v>214778.28</v>
      </c>
      <c r="O10" s="25"/>
      <c r="P10" s="24"/>
      <c r="Q10" s="24"/>
      <c r="R10" s="24"/>
      <c r="S10" s="24"/>
      <c r="T10" s="27"/>
    </row>
    <row r="11" s="3" customFormat="1" ht="21.95" customHeight="1" spans="1:20">
      <c r="A11" s="11">
        <v>6</v>
      </c>
      <c r="B11" s="11" t="s">
        <v>20</v>
      </c>
      <c r="C11" s="14">
        <f t="shared" si="0"/>
        <v>36118.97</v>
      </c>
      <c r="D11" s="14">
        <f t="shared" si="1"/>
        <v>7152.1</v>
      </c>
      <c r="E11" s="14">
        <f t="shared" si="2"/>
        <v>1106833.5</v>
      </c>
      <c r="F11" s="14">
        <v>12069.49</v>
      </c>
      <c r="G11" s="14">
        <v>3641</v>
      </c>
      <c r="H11" s="14">
        <f t="shared" si="3"/>
        <v>433790.55</v>
      </c>
      <c r="I11" s="14">
        <v>11911.9</v>
      </c>
      <c r="J11" s="14">
        <v>720.45</v>
      </c>
      <c r="K11" s="22">
        <f t="shared" si="4"/>
        <v>327886.91</v>
      </c>
      <c r="L11" s="14">
        <v>12137.58</v>
      </c>
      <c r="M11" s="14">
        <v>2790.65</v>
      </c>
      <c r="N11" s="14">
        <v>345156.04</v>
      </c>
      <c r="O11" s="25"/>
      <c r="P11" s="24"/>
      <c r="Q11" s="24"/>
      <c r="R11" s="24"/>
      <c r="S11" s="24"/>
      <c r="T11" s="27"/>
    </row>
    <row r="12" s="3" customFormat="1" ht="21.95" customHeight="1" spans="1:20">
      <c r="A12" s="11">
        <v>7</v>
      </c>
      <c r="B12" s="11" t="s">
        <v>21</v>
      </c>
      <c r="C12" s="14">
        <f t="shared" si="0"/>
        <v>22959.62</v>
      </c>
      <c r="D12" s="14">
        <f t="shared" si="1"/>
        <v>2398</v>
      </c>
      <c r="E12" s="14">
        <f t="shared" si="2"/>
        <v>703564.19</v>
      </c>
      <c r="F12" s="14">
        <v>9307</v>
      </c>
      <c r="G12" s="14">
        <v>1338</v>
      </c>
      <c r="H12" s="14">
        <f t="shared" si="3"/>
        <v>326508.82</v>
      </c>
      <c r="I12" s="14">
        <v>4224.72</v>
      </c>
      <c r="J12" s="14">
        <v>120</v>
      </c>
      <c r="K12" s="22">
        <f t="shared" si="4"/>
        <v>115559.18</v>
      </c>
      <c r="L12" s="14">
        <v>9427.9</v>
      </c>
      <c r="M12" s="14">
        <v>940</v>
      </c>
      <c r="N12" s="14">
        <v>261496.19</v>
      </c>
      <c r="O12" s="25"/>
      <c r="P12" s="24"/>
      <c r="Q12" s="24"/>
      <c r="R12" s="24"/>
      <c r="S12" s="24"/>
      <c r="T12" s="27"/>
    </row>
    <row r="13" s="3" customFormat="1" ht="21.95" customHeight="1" spans="1:20">
      <c r="A13" s="11">
        <v>8</v>
      </c>
      <c r="B13" s="11" t="s">
        <v>22</v>
      </c>
      <c r="C13" s="14">
        <f t="shared" si="0"/>
        <v>163903.57</v>
      </c>
      <c r="D13" s="14">
        <f t="shared" si="1"/>
        <v>27307.49</v>
      </c>
      <c r="E13" s="14">
        <f t="shared" si="2"/>
        <v>5141591.5</v>
      </c>
      <c r="F13" s="14">
        <v>75447.97</v>
      </c>
      <c r="G13" s="14">
        <v>13592.77</v>
      </c>
      <c r="H13" s="14">
        <f t="shared" si="3"/>
        <v>2661810.04</v>
      </c>
      <c r="I13" s="14">
        <v>8625.41</v>
      </c>
      <c r="J13" s="14">
        <v>352.78</v>
      </c>
      <c r="K13" s="22">
        <f t="shared" si="4"/>
        <v>236512.64</v>
      </c>
      <c r="L13" s="14">
        <v>79830.19</v>
      </c>
      <c r="M13" s="14">
        <v>13361.94</v>
      </c>
      <c r="N13" s="14">
        <v>2243268.82</v>
      </c>
      <c r="O13" s="25"/>
      <c r="P13" s="24"/>
      <c r="Q13" s="24"/>
      <c r="R13" s="24"/>
      <c r="S13" s="24"/>
      <c r="T13" s="27"/>
    </row>
    <row r="14" s="3" customFormat="1" ht="21.95" customHeight="1" spans="1:20">
      <c r="A14" s="11">
        <v>9</v>
      </c>
      <c r="B14" s="11" t="s">
        <v>23</v>
      </c>
      <c r="C14" s="14">
        <f t="shared" si="0"/>
        <v>68664.41</v>
      </c>
      <c r="D14" s="14">
        <f t="shared" si="1"/>
        <v>0</v>
      </c>
      <c r="E14" s="14">
        <f t="shared" si="2"/>
        <v>2104473.33</v>
      </c>
      <c r="F14" s="14">
        <v>33352.28</v>
      </c>
      <c r="G14" s="14">
        <v>0</v>
      </c>
      <c r="H14" s="14">
        <f t="shared" si="3"/>
        <v>1143983.2</v>
      </c>
      <c r="I14" s="14">
        <v>682.05</v>
      </c>
      <c r="J14" s="14">
        <v>0</v>
      </c>
      <c r="K14" s="22">
        <f t="shared" si="4"/>
        <v>18551.76</v>
      </c>
      <c r="L14" s="14">
        <v>34630.08</v>
      </c>
      <c r="M14" s="14">
        <v>0</v>
      </c>
      <c r="N14" s="14">
        <v>941938.37</v>
      </c>
      <c r="O14" s="25"/>
      <c r="P14" s="24"/>
      <c r="Q14" s="24"/>
      <c r="R14" s="24"/>
      <c r="S14" s="24"/>
      <c r="T14" s="27"/>
    </row>
    <row r="15" s="3" customFormat="1" ht="21.95" customHeight="1" spans="1:20">
      <c r="A15" s="11">
        <v>10</v>
      </c>
      <c r="B15" s="11" t="s">
        <v>24</v>
      </c>
      <c r="C15" s="14">
        <f t="shared" si="0"/>
        <v>79026.97</v>
      </c>
      <c r="D15" s="14">
        <f t="shared" si="1"/>
        <v>21213.58</v>
      </c>
      <c r="E15" s="14">
        <f t="shared" si="2"/>
        <v>2535646.04</v>
      </c>
      <c r="F15" s="14">
        <v>38218.75</v>
      </c>
      <c r="G15" s="14">
        <v>10464.65</v>
      </c>
      <c r="H15" s="14">
        <f t="shared" si="3"/>
        <v>1367830.82</v>
      </c>
      <c r="I15" s="14">
        <v>941.53</v>
      </c>
      <c r="J15" s="14">
        <v>159.47</v>
      </c>
      <c r="K15" s="22">
        <f t="shared" si="4"/>
        <v>26469.16</v>
      </c>
      <c r="L15" s="14">
        <v>39866.69</v>
      </c>
      <c r="M15" s="14">
        <v>10589.46</v>
      </c>
      <c r="N15" s="14">
        <v>1141346.06</v>
      </c>
      <c r="O15" s="25"/>
      <c r="P15" s="24"/>
      <c r="Q15" s="24"/>
      <c r="R15" s="24"/>
      <c r="S15" s="24"/>
      <c r="T15" s="27"/>
    </row>
    <row r="16" s="3" customFormat="1" ht="21.95" customHeight="1" spans="1:20">
      <c r="A16" s="11">
        <v>11</v>
      </c>
      <c r="B16" s="11" t="s">
        <v>25</v>
      </c>
      <c r="C16" s="14">
        <f t="shared" si="0"/>
        <v>45072.2</v>
      </c>
      <c r="D16" s="14">
        <f t="shared" si="1"/>
        <v>0</v>
      </c>
      <c r="E16" s="14">
        <f t="shared" si="2"/>
        <v>1355626.17</v>
      </c>
      <c r="F16" s="14">
        <v>18262.29</v>
      </c>
      <c r="G16" s="14">
        <v>0</v>
      </c>
      <c r="H16" s="14">
        <f t="shared" si="3"/>
        <v>626396.55</v>
      </c>
      <c r="I16" s="14">
        <v>8823.57</v>
      </c>
      <c r="J16" s="14">
        <v>0</v>
      </c>
      <c r="K16" s="22">
        <f t="shared" si="4"/>
        <v>240001.1</v>
      </c>
      <c r="L16" s="14">
        <v>17986.34</v>
      </c>
      <c r="M16" s="14">
        <v>0</v>
      </c>
      <c r="N16" s="14">
        <v>489228.52</v>
      </c>
      <c r="O16" s="25"/>
      <c r="P16" s="24"/>
      <c r="Q16" s="24"/>
      <c r="R16" s="24"/>
      <c r="S16" s="24"/>
      <c r="T16" s="27"/>
    </row>
    <row r="17" s="3" customFormat="1" ht="21.95" customHeight="1" spans="1:20">
      <c r="A17" s="11">
        <v>12</v>
      </c>
      <c r="B17" s="11" t="s">
        <v>26</v>
      </c>
      <c r="C17" s="14">
        <f t="shared" si="0"/>
        <v>5190.13</v>
      </c>
      <c r="D17" s="14">
        <f t="shared" si="1"/>
        <v>5172.76</v>
      </c>
      <c r="E17" s="14">
        <f t="shared" si="2"/>
        <v>183405.32</v>
      </c>
      <c r="F17" s="14">
        <v>2010.88</v>
      </c>
      <c r="G17" s="14">
        <v>2010.88</v>
      </c>
      <c r="H17" s="14">
        <f t="shared" si="3"/>
        <v>79912.37</v>
      </c>
      <c r="I17" s="14">
        <v>660.37</v>
      </c>
      <c r="J17" s="14">
        <v>643</v>
      </c>
      <c r="K17" s="22">
        <f t="shared" si="4"/>
        <v>21427.83</v>
      </c>
      <c r="L17" s="14">
        <v>2518.88</v>
      </c>
      <c r="M17" s="14">
        <v>2518.88</v>
      </c>
      <c r="N17" s="14">
        <v>82065.12</v>
      </c>
      <c r="O17" s="25"/>
      <c r="P17" s="24"/>
      <c r="Q17" s="24"/>
      <c r="R17" s="24"/>
      <c r="S17" s="24"/>
      <c r="T17" s="27"/>
    </row>
    <row r="18" s="3" customFormat="1" ht="21.95" customHeight="1" spans="1:20">
      <c r="A18" s="11">
        <v>13</v>
      </c>
      <c r="B18" s="11" t="s">
        <v>27</v>
      </c>
      <c r="C18" s="14">
        <f t="shared" si="0"/>
        <v>103</v>
      </c>
      <c r="D18" s="14">
        <f t="shared" si="1"/>
        <v>0</v>
      </c>
      <c r="E18" s="14">
        <f t="shared" si="2"/>
        <v>2801.6</v>
      </c>
      <c r="F18" s="14">
        <v>0</v>
      </c>
      <c r="G18" s="14">
        <v>0</v>
      </c>
      <c r="H18" s="14">
        <f t="shared" si="3"/>
        <v>0</v>
      </c>
      <c r="I18" s="14">
        <v>103</v>
      </c>
      <c r="J18" s="14">
        <v>0</v>
      </c>
      <c r="K18" s="22">
        <f t="shared" si="4"/>
        <v>2801.6</v>
      </c>
      <c r="L18" s="14">
        <v>0</v>
      </c>
      <c r="M18" s="14">
        <v>0</v>
      </c>
      <c r="N18" s="14">
        <v>0</v>
      </c>
      <c r="O18" s="25"/>
      <c r="P18" s="24"/>
      <c r="Q18" s="24"/>
      <c r="R18" s="24"/>
      <c r="S18" s="24"/>
      <c r="T18" s="27"/>
    </row>
    <row r="19" s="3" customFormat="1" ht="21.95" customHeight="1" spans="1:20">
      <c r="A19" s="11">
        <v>14</v>
      </c>
      <c r="B19" s="16" t="s">
        <v>28</v>
      </c>
      <c r="C19" s="14">
        <f t="shared" si="0"/>
        <v>90903.94</v>
      </c>
      <c r="D19" s="14">
        <f t="shared" si="1"/>
        <v>0</v>
      </c>
      <c r="E19" s="14">
        <f t="shared" si="2"/>
        <v>2771367.65</v>
      </c>
      <c r="F19" s="14">
        <v>42081.73</v>
      </c>
      <c r="G19" s="14">
        <v>0</v>
      </c>
      <c r="H19" s="14">
        <f t="shared" si="3"/>
        <v>1443403.34</v>
      </c>
      <c r="I19" s="14">
        <v>5882.41</v>
      </c>
      <c r="J19" s="14">
        <v>0</v>
      </c>
      <c r="K19" s="22">
        <f t="shared" si="4"/>
        <v>160001.55</v>
      </c>
      <c r="L19" s="14">
        <v>42939.8</v>
      </c>
      <c r="M19" s="14">
        <v>0</v>
      </c>
      <c r="N19" s="14">
        <v>1167962.76</v>
      </c>
      <c r="O19" s="25"/>
      <c r="P19" s="24"/>
      <c r="Q19" s="24"/>
      <c r="R19" s="24"/>
      <c r="S19" s="24"/>
      <c r="T19" s="27"/>
    </row>
    <row r="20" s="3" customFormat="1" ht="21.95" customHeight="1" spans="1:20">
      <c r="A20" s="11">
        <v>15</v>
      </c>
      <c r="B20" s="16" t="s">
        <v>29</v>
      </c>
      <c r="C20" s="14">
        <f t="shared" si="0"/>
        <v>42925.4</v>
      </c>
      <c r="D20" s="14">
        <f t="shared" si="1"/>
        <v>0</v>
      </c>
      <c r="E20" s="14">
        <f t="shared" si="2"/>
        <v>1314379.71</v>
      </c>
      <c r="F20" s="14">
        <v>20677.3</v>
      </c>
      <c r="G20" s="14">
        <v>0</v>
      </c>
      <c r="H20" s="14">
        <f t="shared" si="3"/>
        <v>709231.39</v>
      </c>
      <c r="I20" s="14">
        <v>1731.2</v>
      </c>
      <c r="J20" s="14">
        <v>0</v>
      </c>
      <c r="K20" s="22">
        <f t="shared" si="4"/>
        <v>47088.64</v>
      </c>
      <c r="L20" s="14">
        <v>20516.9</v>
      </c>
      <c r="M20" s="14">
        <v>0</v>
      </c>
      <c r="N20" s="14">
        <v>558059.68</v>
      </c>
      <c r="O20" s="25"/>
      <c r="P20" s="24"/>
      <c r="Q20" s="24"/>
      <c r="R20" s="24"/>
      <c r="S20" s="24"/>
      <c r="T20" s="27"/>
    </row>
    <row r="21" s="3" customFormat="1" ht="21.95" customHeight="1" spans="1:20">
      <c r="A21" s="11">
        <v>16</v>
      </c>
      <c r="B21" s="16" t="s">
        <v>30</v>
      </c>
      <c r="C21" s="14">
        <f t="shared" si="0"/>
        <v>2665.08</v>
      </c>
      <c r="D21" s="14">
        <f t="shared" si="1"/>
        <v>0</v>
      </c>
      <c r="E21" s="14">
        <f t="shared" si="2"/>
        <v>81659.44</v>
      </c>
      <c r="F21" s="14">
        <v>1291.44</v>
      </c>
      <c r="G21" s="14">
        <v>0</v>
      </c>
      <c r="H21" s="14">
        <f t="shared" si="3"/>
        <v>44296.39</v>
      </c>
      <c r="I21" s="14">
        <v>82.2</v>
      </c>
      <c r="J21" s="14">
        <v>0</v>
      </c>
      <c r="K21" s="22">
        <f t="shared" si="4"/>
        <v>2235.84</v>
      </c>
      <c r="L21" s="14">
        <v>1291.44</v>
      </c>
      <c r="M21" s="14">
        <v>0</v>
      </c>
      <c r="N21" s="14">
        <v>35127.21</v>
      </c>
      <c r="O21" s="25"/>
      <c r="P21" s="24"/>
      <c r="Q21" s="24"/>
      <c r="R21" s="24"/>
      <c r="S21" s="24"/>
      <c r="T21" s="27"/>
    </row>
    <row r="22" s="4" customFormat="1" ht="21.95" customHeight="1" spans="1:20">
      <c r="A22" s="17" t="s">
        <v>31</v>
      </c>
      <c r="B22" s="18"/>
      <c r="C22" s="19">
        <f t="shared" ref="C22:N22" si="5">SUM(C6:C21)</f>
        <v>745852.66</v>
      </c>
      <c r="D22" s="19">
        <f t="shared" si="5"/>
        <v>77240.19</v>
      </c>
      <c r="E22" s="19">
        <f t="shared" si="5"/>
        <v>22960000</v>
      </c>
      <c r="F22" s="19">
        <f t="shared" si="5"/>
        <v>317600.91</v>
      </c>
      <c r="G22" s="19">
        <f t="shared" si="5"/>
        <v>37569.58</v>
      </c>
      <c r="H22" s="19">
        <f t="shared" si="5"/>
        <v>11098089.74</v>
      </c>
      <c r="I22" s="19">
        <f t="shared" si="5"/>
        <v>105354.97</v>
      </c>
      <c r="J22" s="19">
        <f t="shared" si="5"/>
        <v>3306.3</v>
      </c>
      <c r="K22" s="19">
        <f t="shared" si="5"/>
        <v>2883476.13</v>
      </c>
      <c r="L22" s="19">
        <f t="shared" si="5"/>
        <v>322896.78</v>
      </c>
      <c r="M22" s="19">
        <f t="shared" si="5"/>
        <v>36364.31</v>
      </c>
      <c r="N22" s="19">
        <f t="shared" si="5"/>
        <v>8978434.13</v>
      </c>
      <c r="O22" s="26"/>
      <c r="P22" s="24"/>
      <c r="Q22" s="24"/>
      <c r="R22" s="24"/>
      <c r="S22" s="24"/>
      <c r="T22" s="24"/>
    </row>
    <row r="23" spans="5:7">
      <c r="E23" s="20"/>
      <c r="F23" s="20"/>
      <c r="G23" s="20"/>
    </row>
    <row r="24" spans="5:7">
      <c r="E24" s="20"/>
      <c r="F24" s="20"/>
      <c r="G24" s="20"/>
    </row>
    <row r="25" spans="5:7">
      <c r="E25" s="20"/>
      <c r="F25" s="20"/>
      <c r="G25" s="20"/>
    </row>
  </sheetData>
  <mergeCells count="11">
    <mergeCell ref="A2:O2"/>
    <mergeCell ref="A3:O3"/>
    <mergeCell ref="C4:E4"/>
    <mergeCell ref="F4:H4"/>
    <mergeCell ref="I4:K4"/>
    <mergeCell ref="L4:N4"/>
    <mergeCell ref="A22:B22"/>
    <mergeCell ref="A4:A5"/>
    <mergeCell ref="B4:B5"/>
    <mergeCell ref="O4:O5"/>
    <mergeCell ref="O6:O22"/>
  </mergeCells>
  <printOptions horizontalCentered="1" verticalCentered="1"/>
  <pageMargins left="0.354166666666667" right="0.354166666666667" top="0.786805555555556" bottom="0.786805555555556" header="0.511805555555556" footer="0.511805555555556"/>
  <pageSetup paperSize="9" scale="94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渝水区2025年稻谷补贴资金分配表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邱信杰</cp:lastModifiedBy>
  <dcterms:created xsi:type="dcterms:W3CDTF">2022-08-03T09:06:00Z</dcterms:created>
  <cp:lastPrinted>2022-08-09T01:04:00Z</cp:lastPrinted>
  <dcterms:modified xsi:type="dcterms:W3CDTF">2025-09-04T06:38:50Z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C6EB04EAB2A34E1F9523681DED715C69_13</vt:lpwstr>
  </property>
  <property fmtid="{D5CDD505-2E9C-101B-9397-08002B2CF9AE}" pid="3" name="KSOProductBuildVer">
    <vt:lpwstr>2052-12.1.0.22529</vt:lpwstr>
  </property>
</Properties>
</file>